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"/>
    </mc:Choice>
  </mc:AlternateContent>
  <xr:revisionPtr revIDLastSave="0" documentId="13_ncr:1_{59345228-CC65-4DD2-A781-7146396A41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社会保険料計算" sheetId="3" r:id="rId1"/>
    <sheet name="標準報酬月額算出" sheetId="8" r:id="rId2"/>
    <sheet name="社会保険料率" sheetId="1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8" l="1"/>
  <c r="G40" i="8"/>
  <c r="G38" i="8"/>
  <c r="D15" i="3" l="1"/>
  <c r="G9" i="8" l="1"/>
  <c r="G37" i="8" l="1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F60" i="8" s="1"/>
  <c r="F55" i="8"/>
  <c r="F7" i="8"/>
  <c r="F6" i="8"/>
  <c r="D14" i="3" l="1"/>
  <c r="D58" i="13" l="1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60" i="13" l="1"/>
  <c r="C5" i="13" s="1"/>
  <c r="F54" i="8"/>
  <c r="F50" i="8"/>
  <c r="F46" i="8"/>
  <c r="F42" i="8"/>
  <c r="F53" i="8"/>
  <c r="F49" i="8"/>
  <c r="F45" i="8"/>
  <c r="F41" i="8"/>
  <c r="F52" i="8"/>
  <c r="F48" i="8"/>
  <c r="F44" i="8"/>
  <c r="F40" i="8"/>
  <c r="F51" i="8"/>
  <c r="F47" i="8"/>
  <c r="F43" i="8"/>
  <c r="F39" i="8"/>
  <c r="F35" i="8"/>
  <c r="F8" i="8"/>
  <c r="F12" i="8"/>
  <c r="F16" i="8"/>
  <c r="F20" i="8"/>
  <c r="F24" i="8"/>
  <c r="F28" i="8"/>
  <c r="F32" i="8"/>
  <c r="F36" i="8"/>
  <c r="F9" i="8"/>
  <c r="F13" i="8"/>
  <c r="F17" i="8"/>
  <c r="F21" i="8"/>
  <c r="F25" i="8"/>
  <c r="F29" i="8"/>
  <c r="F33" i="8"/>
  <c r="F37" i="8"/>
  <c r="F10" i="8"/>
  <c r="F14" i="8"/>
  <c r="F18" i="8"/>
  <c r="F22" i="8"/>
  <c r="F26" i="8"/>
  <c r="F30" i="8"/>
  <c r="F34" i="8"/>
  <c r="F38" i="8"/>
  <c r="F11" i="8"/>
  <c r="F15" i="8"/>
  <c r="F19" i="8"/>
  <c r="F23" i="8"/>
  <c r="F27" i="8"/>
  <c r="F31" i="8"/>
  <c r="F59" i="8" l="1"/>
  <c r="D13" i="3"/>
  <c r="D12" i="3" l="1"/>
  <c r="D16" i="3" s="1"/>
</calcChain>
</file>

<file path=xl/sharedStrings.xml><?xml version="1.0" encoding="utf-8"?>
<sst xmlns="http://schemas.openxmlformats.org/spreadsheetml/2006/main" count="142" uniqueCount="81">
  <si>
    <t>健康保険</t>
    <rPh sb="0" eb="2">
      <t>ケンコウ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</si>
  <si>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</si>
  <si>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</si>
  <si>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１．条件</t>
    <rPh sb="2" eb="4">
      <t>ジョウケン</t>
    </rPh>
    <phoneticPr fontId="1"/>
  </si>
  <si>
    <t>円</t>
    <rPh sb="0" eb="1">
      <t>エン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</si>
  <si>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</si>
  <si>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</si>
  <si>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（労働者・事業主　折半）</t>
    <rPh sb="1" eb="4">
      <t>ロウドウシャ</t>
    </rPh>
    <rPh sb="5" eb="8">
      <t>ジギョウヌシ</t>
    </rPh>
    <rPh sb="9" eb="11">
      <t>セッパン</t>
    </rPh>
    <phoneticPr fontId="1"/>
  </si>
  <si>
    <t>歳</t>
    <rPh sb="0" eb="1">
      <t>サイ</t>
    </rPh>
    <phoneticPr fontId="1"/>
  </si>
  <si>
    <t>円未満</t>
  </si>
  <si>
    <t>報酬月額</t>
  </si>
  <si>
    <t>円以上</t>
  </si>
  <si>
    <t>～</t>
  </si>
  <si>
    <t>標準報酬月額算出表</t>
    <rPh sb="0" eb="2">
      <t>ヒョウジュン</t>
    </rPh>
    <rPh sb="2" eb="4">
      <t>ホウシュウ</t>
    </rPh>
    <rPh sb="4" eb="6">
      <t>ゲツガク</t>
    </rPh>
    <rPh sb="6" eb="8">
      <t>サンシュツ</t>
    </rPh>
    <rPh sb="8" eb="9">
      <t>ヒョウ</t>
    </rPh>
    <phoneticPr fontId="1"/>
  </si>
  <si>
    <t>雇用保険（一般）</t>
    <rPh sb="0" eb="2">
      <t>コヨウ</t>
    </rPh>
    <rPh sb="2" eb="4">
      <t>ホケン</t>
    </rPh>
    <rPh sb="5" eb="7">
      <t>イッパン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</si>
  <si>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</si>
  <si>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</si>
  <si>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</si>
  <si>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</si>
  <si>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</si>
  <si>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</si>
  <si>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</si>
  <si>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</si>
  <si>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</si>
  <si>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</si>
  <si>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</si>
  <si>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</si>
  <si>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</si>
  <si>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</si>
  <si>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</si>
  <si>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</si>
  <si>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</si>
  <si>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</si>
  <si>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</si>
  <si>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</si>
  <si>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</si>
  <si>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</si>
  <si>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</si>
  <si>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</si>
  <si>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</si>
  <si>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</si>
  <si>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</si>
  <si>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</si>
  <si>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</si>
  <si>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</si>
  <si>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</si>
  <si>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</si>
  <si>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</si>
  <si>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</si>
  <si>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</si>
  <si>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</si>
  <si>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</si>
  <si>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</si>
  <si>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</si>
  <si>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</si>
  <si>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</si>
  <si>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</si>
  <si>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</si>
  <si>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</si>
  <si>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</si>
  <si>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</si>
  <si>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</si>
  <si>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健康保険・厚生年金保険料・雇用保険料率　算出表</t>
    <rPh sb="0" eb="2">
      <t>ケンコウ</t>
    </rPh>
    <rPh sb="2" eb="4">
      <t>ホケン</t>
    </rPh>
    <rPh sb="5" eb="7">
      <t>コウセイ</t>
    </rPh>
    <rPh sb="7" eb="9">
      <t>ネンキン</t>
    </rPh>
    <rPh sb="9" eb="12">
      <t>ホケンリョウ</t>
    </rPh>
    <rPh sb="13" eb="15">
      <t>コヨウ</t>
    </rPh>
    <rPh sb="15" eb="18">
      <t>ホケンリョウ</t>
    </rPh>
    <rPh sb="18" eb="19">
      <t>リツ</t>
    </rPh>
    <rPh sb="20" eb="22">
      <t>サンシュツ</t>
    </rPh>
    <rPh sb="22" eb="23">
      <t>ヒョウ</t>
    </rPh>
    <phoneticPr fontId="1"/>
  </si>
  <si>
    <t>都道府県</t>
    <rPh sb="0" eb="4">
      <t>トドウフケン</t>
    </rPh>
    <phoneticPr fontId="1"/>
  </si>
  <si>
    <t>健康保険料率</t>
    <rPh sb="0" eb="2">
      <t>ケンコウ</t>
    </rPh>
    <rPh sb="2" eb="4">
      <t>ホケン</t>
    </rPh>
    <rPh sb="4" eb="5">
      <t>リョウ</t>
    </rPh>
    <rPh sb="5" eb="6">
      <t>リツ</t>
    </rPh>
    <phoneticPr fontId="1"/>
  </si>
  <si>
    <t>被保険者の年齢</t>
    <rPh sb="0" eb="4">
      <t>ヒホケンシャ</t>
    </rPh>
    <rPh sb="5" eb="7">
      <t>ネンレイ</t>
    </rPh>
    <phoneticPr fontId="1"/>
  </si>
  <si>
    <t>２．社会保険料（月額）</t>
    <rPh sb="2" eb="4">
      <t>シャカイ</t>
    </rPh>
    <rPh sb="4" eb="7">
      <t>ホケンリョウ</t>
    </rPh>
    <rPh sb="8" eb="10">
      <t>ゲツガク</t>
    </rPh>
    <phoneticPr fontId="1"/>
  </si>
  <si>
    <t xml:space="preserve">入力箇所  </t>
    <rPh sb="0" eb="2">
      <t>ニュウリョク</t>
    </rPh>
    <rPh sb="2" eb="4">
      <t>カショ</t>
    </rPh>
    <phoneticPr fontId="1"/>
  </si>
  <si>
    <t>健康保険　標準報酬月額</t>
    <rPh sb="0" eb="2">
      <t>ケンコウ</t>
    </rPh>
    <rPh sb="2" eb="4">
      <t>ホケン</t>
    </rPh>
    <rPh sb="5" eb="7">
      <t>ヒョウジュン</t>
    </rPh>
    <rPh sb="7" eb="9">
      <t>ホウシュウ</t>
    </rPh>
    <rPh sb="9" eb="11">
      <t>ゲツガク</t>
    </rPh>
    <phoneticPr fontId="1"/>
  </si>
  <si>
    <t>厚生年金　標準報酬月額</t>
    <rPh sb="0" eb="2">
      <t>コウセイ</t>
    </rPh>
    <rPh sb="2" eb="4">
      <t>ネンキン</t>
    </rPh>
    <rPh sb="5" eb="7">
      <t>ヒョウジュン</t>
    </rPh>
    <rPh sb="7" eb="9">
      <t>ホウシュウ</t>
    </rPh>
    <rPh sb="9" eb="11">
      <t>ゲツガク</t>
    </rPh>
    <phoneticPr fontId="1"/>
  </si>
  <si>
    <t>円</t>
    <rPh sb="0" eb="1">
      <t>エン</t>
    </rPh>
    <phoneticPr fontId="1"/>
  </si>
  <si>
    <t>総支給額（月額給与）</t>
    <rPh sb="0" eb="1">
      <t>ソウ</t>
    </rPh>
    <rPh sb="1" eb="4">
      <t>シキュウガク</t>
    </rPh>
    <rPh sb="5" eb="7">
      <t>ゲツガク</t>
    </rPh>
    <rPh sb="7" eb="9">
      <t>キュウヨ</t>
    </rPh>
    <phoneticPr fontId="1"/>
  </si>
  <si>
    <t>合計額</t>
    <rPh sb="0" eb="2">
      <t>ゴウケイ</t>
    </rPh>
    <rPh sb="2" eb="3">
      <t>ガク</t>
    </rPh>
    <phoneticPr fontId="1"/>
  </si>
  <si>
    <t>【備考】</t>
    <rPh sb="1" eb="3">
      <t>ビコウ</t>
    </rPh>
    <phoneticPr fontId="1"/>
  </si>
  <si>
    <t>被保険者の会社の所在地（都道府県）</t>
    <rPh sb="0" eb="4">
      <t>ヒホケンシャ</t>
    </rPh>
    <rPh sb="5" eb="7">
      <t>カイシャ</t>
    </rPh>
    <rPh sb="8" eb="11">
      <t>ショザイチ</t>
    </rPh>
    <rPh sb="12" eb="16">
      <t>トドウフケン</t>
    </rPh>
    <phoneticPr fontId="1"/>
  </si>
  <si>
    <t>・６５歳以上になると、「介護保険料」は給与から引かれなくなります。</t>
    <rPh sb="3" eb="6">
      <t>サイイジョウ</t>
    </rPh>
    <rPh sb="12" eb="14">
      <t>カイゴ</t>
    </rPh>
    <rPh sb="14" eb="17">
      <t>ホケンリョウ</t>
    </rPh>
    <rPh sb="19" eb="21">
      <t>キュウヨ</t>
    </rPh>
    <rPh sb="23" eb="24">
      <t>ヒ</t>
    </rPh>
    <phoneticPr fontId="1"/>
  </si>
  <si>
    <t>月額給与にかかる「社会保険料額」算出表</t>
    <rPh sb="0" eb="2">
      <t>ゲツガク</t>
    </rPh>
    <rPh sb="2" eb="4">
      <t>キュウヨ</t>
    </rPh>
    <rPh sb="9" eb="11">
      <t>シャカイ</t>
    </rPh>
    <rPh sb="11" eb="14">
      <t>ホケンリョウ</t>
    </rPh>
    <rPh sb="14" eb="15">
      <t>ガク</t>
    </rPh>
    <rPh sb="16" eb="18">
      <t>サンシュツ</t>
    </rPh>
    <rPh sb="18" eb="19">
      <t>ヒョウ</t>
    </rPh>
    <phoneticPr fontId="1"/>
  </si>
  <si>
    <t>.</t>
    <phoneticPr fontId="1"/>
  </si>
  <si>
    <t>保険料率（２０２２年１０月現在の制度を適用）</t>
    <rPh sb="0" eb="2">
      <t>ホケン</t>
    </rPh>
    <rPh sb="2" eb="3">
      <t>リョウ</t>
    </rPh>
    <rPh sb="3" eb="4">
      <t>リツ</t>
    </rPh>
    <rPh sb="9" eb="10">
      <t>ネン</t>
    </rPh>
    <rPh sb="12" eb="13">
      <t>ガツ</t>
    </rPh>
    <rPh sb="13" eb="15">
      <t>ゲンザイ</t>
    </rPh>
    <rPh sb="16" eb="18">
      <t>セイド</t>
    </rPh>
    <rPh sb="19" eb="21">
      <t>テキヨウ</t>
    </rPh>
    <phoneticPr fontId="1"/>
  </si>
  <si>
    <t>（労働者　0.5％・事業主　0.85％・合計1.35％）</t>
    <rPh sb="1" eb="4">
      <t>ロウドウシャ</t>
    </rPh>
    <rPh sb="10" eb="13">
      <t>ジギョウヌシ</t>
    </rPh>
    <rPh sb="20" eb="22">
      <t>ゴウケイ</t>
    </rPh>
    <phoneticPr fontId="1"/>
  </si>
  <si>
    <t>・２０２２年１０月現在の制度にて作成しています。</t>
    <rPh sb="5" eb="6">
      <t>ネン</t>
    </rPh>
    <rPh sb="8" eb="9">
      <t>ガツ</t>
    </rPh>
    <rPh sb="9" eb="11">
      <t>ゲンザイ</t>
    </rPh>
    <rPh sb="12" eb="14">
      <t>セイド</t>
    </rPh>
    <rPh sb="16" eb="1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</si>
</sst>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%"/>
    <numFmt numFmtId="178" formatCode="#,##0.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2" borderId="0" xfId="0" applyFill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0" fillId="0" borderId="15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6" fontId="0" fillId="2" borderId="10" xfId="0" applyNumberFormat="1" applyFill="1" applyBorder="1" applyAlignment="1">
      <alignment horizontal="right" vertical="center"/>
    </xf>
    <xf numFmtId="0" fontId="0" fillId="0" borderId="16" xfId="0" applyBorder="1">
      <alignment vertical="center"/>
    </xf>
    <xf numFmtId="176" fontId="0" fillId="0" borderId="17" xfId="0" applyNumberForma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1"/>
  <sheetViews>
    <sheetView tabSelected="1" workbookViewId="0">
      <selection activeCell="D6" sqref="D6"/>
    </sheetView>
  </sheetViews>
  <sheetFormatPr defaultRowHeight="13.5" x14ac:dyDescent="0.15"/>
  <cols>
    <col min="1" max="1" width="3.25" customWidth="1"/>
    <col min="2" max="2" width="3.375" customWidth="1"/>
    <col min="3" max="3" width="30.75" customWidth="1"/>
    <col min="4" max="4" width="15.25" style="3" customWidth="1"/>
    <col min="5" max="5" width="7.25" customWidth="1"/>
  </cols>
  <sheetData>
    <row r="1" spans="1:5" ht="27.75" customHeight="1" x14ac:dyDescent="0.15">
      <c r="A1" s="6" t="s">
        <v>76</v>
      </c>
    </row>
    <row r="2" spans="1:5" ht="17.25" customHeight="1" x14ac:dyDescent="0.15">
      <c r="A2" s="6"/>
    </row>
    <row r="3" spans="1:5" ht="15" customHeight="1" x14ac:dyDescent="0.15">
      <c r="C3" s="3" t="s">
        <v>67</v>
      </c>
      <c r="D3" s="4"/>
    </row>
    <row r="4" spans="1:5" ht="24.95" customHeight="1" x14ac:dyDescent="0.15">
      <c r="A4" s="19" t="s">
        <v>3</v>
      </c>
    </row>
    <row r="5" spans="1:5" ht="4.5" customHeight="1" x14ac:dyDescent="0.15">
      <c r="A5" s="19"/>
    </row>
    <row r="6" spans="1:5" ht="28.5" customHeight="1" x14ac:dyDescent="0.15">
      <c r="B6" s="9" t="s">
        <v>65</v>
      </c>
      <c r="C6" s="10"/>
      <c r="D6" s="24">
        <v>40</v>
      </c>
      <c r="E6" s="11" t="s">
        <v>8</v>
      </c>
    </row>
    <row r="7" spans="1:5" ht="28.5" customHeight="1" x14ac:dyDescent="0.15">
      <c r="B7" s="9" t="s">
        <v>74</v>
      </c>
      <c r="C7" s="10"/>
      <c r="D7" s="24" t="s">
        <v>27</v>
      </c>
      <c r="E7" s="11"/>
    </row>
    <row r="8" spans="1:5" ht="28.5" customHeight="1" x14ac:dyDescent="0.15">
      <c r="B8" s="9" t="s">
        <v>71</v>
      </c>
      <c r="C8" s="10"/>
      <c r="D8" s="24">
        <v>300000</v>
      </c>
      <c r="E8" s="11" t="s">
        <v>4</v>
      </c>
    </row>
    <row r="9" spans="1:5" ht="14.25" customHeight="1" x14ac:dyDescent="0.15">
      <c r="D9" s="3" t="s">
        <v>77</v>
      </c>
    </row>
    <row r="10" spans="1:5" ht="24.95" customHeight="1" x14ac:dyDescent="0.15">
      <c r="A10" s="19" t="s">
        <v>66</v>
      </c>
      <c r="D10" s="3" t="s">
        <v>77</v>
      </c>
    </row>
    <row r="11" spans="1:5" ht="4.5" customHeight="1" x14ac:dyDescent="0.15">
      <c r="A11" s="19"/>
    </row>
    <row r="12" spans="1:5" ht="28.5" customHeight="1" x14ac:dyDescent="0.15">
      <c r="B12" s="15" t="s">
        <v>0</v>
      </c>
      <c r="C12" s="15"/>
      <c r="D12" s="16">
        <f>ROUND((標準報酬月額算出!F59*社会保険料率!C5)/2-0.001,0)</f>
        <v>14715</v>
      </c>
      <c r="E12" s="7" t="s">
        <v>4</v>
      </c>
    </row>
    <row r="13" spans="1:5" ht="28.5" customHeight="1" x14ac:dyDescent="0.15">
      <c r="B13" s="18" t="s">
        <v>1</v>
      </c>
      <c r="C13" s="18"/>
      <c r="D13" s="14">
        <f>IF(AND(D6&gt;=40,D6&lt;65),ROUND((標準報酬月額算出!F59*社会保険料率!C6)/2-0.001,0),0)</f>
        <v>2460</v>
      </c>
      <c r="E13" s="12" t="s">
        <v>4</v>
      </c>
    </row>
    <row r="14" spans="1:5" ht="28.5" customHeight="1" x14ac:dyDescent="0.15">
      <c r="B14" s="18" t="s">
        <v>6</v>
      </c>
      <c r="C14" s="18"/>
      <c r="D14" s="14">
        <f>ROUND((標準報酬月額算出!F60*社会保険料率!C7)/2-0.001,0)</f>
        <v>27450</v>
      </c>
      <c r="E14" s="12" t="s">
        <v>4</v>
      </c>
    </row>
    <row r="15" spans="1:5" ht="28.5" customHeight="1" thickBot="1" x14ac:dyDescent="0.2">
      <c r="B15" s="17" t="s">
        <v>2</v>
      </c>
      <c r="C15" s="17"/>
      <c r="D15" s="13">
        <f>IF(D6&lt;65,ROUND((D8*社会保険料率!C8)-0.001,0),0)</f>
        <v>1500</v>
      </c>
      <c r="E15" s="8" t="s">
        <v>4</v>
      </c>
    </row>
    <row r="16" spans="1:5" ht="28.5" customHeight="1" thickTop="1" x14ac:dyDescent="0.15">
      <c r="B16" s="25" t="s">
        <v>72</v>
      </c>
      <c r="C16" s="25"/>
      <c r="D16" s="26">
        <f>SUM(D12:D15)</f>
        <v>46125</v>
      </c>
      <c r="E16" s="20" t="s">
        <v>4</v>
      </c>
    </row>
    <row r="17" spans="2:2" ht="9" customHeight="1" x14ac:dyDescent="0.15"/>
    <row r="18" spans="2:2" ht="19.5" customHeight="1" x14ac:dyDescent="0.15">
      <c r="B18" t="s">
        <v>73</v>
      </c>
    </row>
    <row r="19" spans="2:2" ht="19.5" customHeight="1" x14ac:dyDescent="0.15">
      <c r="B19" t="s">
        <v>80</v>
      </c>
    </row>
    <row r="20" spans="2:2" ht="19.5" customHeight="1" x14ac:dyDescent="0.15">
      <c r="B20" t="s">
        <v>75</v>
      </c>
    </row>
    <row r="21" spans="2:2" ht="19.5" customHeight="1" x14ac:dyDescent="0.15"/>
  </sheetData>
  <phoneticPr fontId="1"/>
  <pageMargins left="0.7" right="0.22" top="0.75" bottom="0.3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社会保険料率!$B$12:$B$58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topLeftCell="A41" workbookViewId="0">
      <selection activeCell="F61" sqref="F61"/>
    </sheetView>
  </sheetViews>
  <sheetFormatPr defaultRowHeight="13.5" x14ac:dyDescent="0.15"/>
  <cols>
    <col min="1" max="1" width="16" customWidth="1"/>
    <col min="2" max="2" width="11.25" customWidth="1"/>
    <col min="3" max="3" width="5" style="1" customWidth="1"/>
    <col min="4" max="4" width="11.25" customWidth="1"/>
    <col min="5" max="5" width="6.5" customWidth="1"/>
    <col min="6" max="6" width="12.75" customWidth="1"/>
    <col min="7" max="7" width="13.5" customWidth="1"/>
  </cols>
  <sheetData>
    <row r="1" spans="1:7" x14ac:dyDescent="0.15">
      <c r="A1" t="s">
        <v>13</v>
      </c>
    </row>
    <row r="4" spans="1:7" x14ac:dyDescent="0.15">
      <c r="A4" s="1" t="s">
        <v>5</v>
      </c>
      <c r="B4" s="28" t="s">
        <v>10</v>
      </c>
      <c r="C4" s="28"/>
      <c r="D4" s="28"/>
    </row>
    <row r="5" spans="1:7" x14ac:dyDescent="0.15">
      <c r="B5" s="1" t="s">
        <v>11</v>
      </c>
      <c r="D5" s="1" t="s">
        <v>9</v>
      </c>
    </row>
    <row r="6" spans="1:7" x14ac:dyDescent="0.15">
      <c r="A6">
        <v>58000</v>
      </c>
      <c r="B6" s="2"/>
      <c r="C6" s="2"/>
      <c r="D6" s="2">
        <v>63000</v>
      </c>
      <c r="F6">
        <f>IF(社会保険料計算!$D$8&lt;標準報酬月額算出!$D$6,標準報酬月額算出!$A$6,0)</f>
        <v>0</v>
      </c>
    </row>
    <row r="7" spans="1:7" x14ac:dyDescent="0.15">
      <c r="A7">
        <v>68000</v>
      </c>
      <c r="B7" s="2">
        <v>63000</v>
      </c>
      <c r="C7" s="1" t="s">
        <v>12</v>
      </c>
      <c r="D7" s="2">
        <v>73000</v>
      </c>
      <c r="F7">
        <f>IF(AND(社会保険料計算!$D$8&gt;=$B$7,社会保険料計算!$D$8&lt;標準報酬月額算出!$D$7),標準報酬月額算出!$A$7,0)</f>
        <v>0</v>
      </c>
    </row>
    <row r="8" spans="1:7" x14ac:dyDescent="0.15">
      <c r="A8">
        <v>78000</v>
      </c>
      <c r="B8" s="2">
        <v>73000</v>
      </c>
      <c r="C8" s="1" t="s">
        <v>12</v>
      </c>
      <c r="D8" s="2">
        <v>83000</v>
      </c>
      <c r="F8">
        <f>IF(AND(社会保険料計算!$D$8&gt;=B8,社会保険料計算!$D$8&lt;標準報酬月額算出!D8),標準報酬月額算出!A8,0)</f>
        <v>0</v>
      </c>
    </row>
    <row r="9" spans="1:7" x14ac:dyDescent="0.15">
      <c r="A9">
        <v>88000</v>
      </c>
      <c r="B9" s="2">
        <v>83000</v>
      </c>
      <c r="C9" s="1" t="s">
        <v>12</v>
      </c>
      <c r="D9" s="2">
        <v>93000</v>
      </c>
      <c r="F9">
        <f>IF(AND(社会保険料計算!$D$8&gt;=B9,社会保険料計算!$D$8&lt;標準報酬月額算出!D9),標準報酬月額算出!A9,0)</f>
        <v>0</v>
      </c>
      <c r="G9" s="4">
        <f>IF(AND(社会保険料計算!$D$8&lt;=D9),標準報酬月額算出!A9,0)</f>
        <v>0</v>
      </c>
    </row>
    <row r="10" spans="1:7" x14ac:dyDescent="0.15">
      <c r="A10">
        <v>98000</v>
      </c>
      <c r="B10">
        <v>93000</v>
      </c>
      <c r="C10" s="1" t="s">
        <v>12</v>
      </c>
      <c r="D10">
        <v>101000</v>
      </c>
      <c r="F10">
        <f>IF(AND(社会保険料計算!$D$8&gt;=B10,社会保険料計算!$D$8&lt;標準報酬月額算出!D10),標準報酬月額算出!A10,0)</f>
        <v>0</v>
      </c>
      <c r="G10">
        <f>IF(AND(社会保険料計算!$D$8&gt;=B10,社会保険料計算!$D$8&lt;標準報酬月額算出!D10),標準報酬月額算出!A10,0)</f>
        <v>0</v>
      </c>
    </row>
    <row r="11" spans="1:7" x14ac:dyDescent="0.15">
      <c r="A11">
        <v>104000</v>
      </c>
      <c r="B11">
        <v>101000</v>
      </c>
      <c r="C11" s="1" t="s">
        <v>12</v>
      </c>
      <c r="D11">
        <v>107000</v>
      </c>
      <c r="F11">
        <f>IF(AND(社会保険料計算!$D$8&gt;=B11,社会保険料計算!$D$8&lt;標準報酬月額算出!D11),標準報酬月額算出!A11,0)</f>
        <v>0</v>
      </c>
      <c r="G11">
        <f>IF(AND(社会保険料計算!$D$8&gt;=B11,社会保険料計算!$D$8&lt;標準報酬月額算出!D11),標準報酬月額算出!A11,0)</f>
        <v>0</v>
      </c>
    </row>
    <row r="12" spans="1:7" x14ac:dyDescent="0.15">
      <c r="A12">
        <v>110000</v>
      </c>
      <c r="B12">
        <v>107000</v>
      </c>
      <c r="C12" s="1" t="s">
        <v>12</v>
      </c>
      <c r="D12">
        <v>114000</v>
      </c>
      <c r="F12">
        <f>IF(AND(社会保険料計算!$D$8&gt;=B12,社会保険料計算!$D$8&lt;標準報酬月額算出!D12),標準報酬月額算出!A12,0)</f>
        <v>0</v>
      </c>
      <c r="G12">
        <f>IF(AND(社会保険料計算!$D$8&gt;=B12,社会保険料計算!$D$8&lt;標準報酬月額算出!D12),標準報酬月額算出!A12,0)</f>
        <v>0</v>
      </c>
    </row>
    <row r="13" spans="1:7" x14ac:dyDescent="0.15">
      <c r="A13">
        <v>118000</v>
      </c>
      <c r="B13">
        <v>114000</v>
      </c>
      <c r="C13" s="1" t="s">
        <v>12</v>
      </c>
      <c r="D13">
        <v>122000</v>
      </c>
      <c r="F13">
        <f>IF(AND(社会保険料計算!$D$8&gt;=B13,社会保険料計算!$D$8&lt;標準報酬月額算出!D13),標準報酬月額算出!A13,0)</f>
        <v>0</v>
      </c>
      <c r="G13">
        <f>IF(AND(社会保険料計算!$D$8&gt;=B13,社会保険料計算!$D$8&lt;標準報酬月額算出!D13),標準報酬月額算出!A13,0)</f>
        <v>0</v>
      </c>
    </row>
    <row r="14" spans="1:7" x14ac:dyDescent="0.15">
      <c r="A14">
        <v>126000</v>
      </c>
      <c r="B14">
        <v>122000</v>
      </c>
      <c r="C14" s="1" t="s">
        <v>12</v>
      </c>
      <c r="D14">
        <v>130000</v>
      </c>
      <c r="F14">
        <f>IF(AND(社会保険料計算!$D$8&gt;=B14,社会保険料計算!$D$8&lt;標準報酬月額算出!D14),標準報酬月額算出!A14,0)</f>
        <v>0</v>
      </c>
      <c r="G14">
        <f>IF(AND(社会保険料計算!$D$8&gt;=B14,社会保険料計算!$D$8&lt;標準報酬月額算出!D14),標準報酬月額算出!A14,0)</f>
        <v>0</v>
      </c>
    </row>
    <row r="15" spans="1:7" x14ac:dyDescent="0.15">
      <c r="A15">
        <v>134000</v>
      </c>
      <c r="B15">
        <v>130000</v>
      </c>
      <c r="C15" s="1" t="s">
        <v>12</v>
      </c>
      <c r="D15">
        <v>138000</v>
      </c>
      <c r="F15">
        <f>IF(AND(社会保険料計算!$D$8&gt;=B15,社会保険料計算!$D$8&lt;標準報酬月額算出!D15),標準報酬月額算出!A15,0)</f>
        <v>0</v>
      </c>
      <c r="G15">
        <f>IF(AND(社会保険料計算!$D$8&gt;=B15,社会保険料計算!$D$8&lt;標準報酬月額算出!D15),標準報酬月額算出!A15,0)</f>
        <v>0</v>
      </c>
    </row>
    <row r="16" spans="1:7" x14ac:dyDescent="0.15">
      <c r="A16">
        <v>142000</v>
      </c>
      <c r="B16">
        <v>138000</v>
      </c>
      <c r="C16" s="1" t="s">
        <v>12</v>
      </c>
      <c r="D16">
        <v>146000</v>
      </c>
      <c r="F16">
        <f>IF(AND(社会保険料計算!$D$8&gt;=B16,社会保険料計算!$D$8&lt;標準報酬月額算出!D16),標準報酬月額算出!A16,0)</f>
        <v>0</v>
      </c>
      <c r="G16">
        <f>IF(AND(社会保険料計算!$D$8&gt;=B16,社会保険料計算!$D$8&lt;標準報酬月額算出!D16),標準報酬月額算出!A16,0)</f>
        <v>0</v>
      </c>
    </row>
    <row r="17" spans="1:7" x14ac:dyDescent="0.15">
      <c r="A17">
        <v>150000</v>
      </c>
      <c r="B17">
        <v>146000</v>
      </c>
      <c r="C17" s="1" t="s">
        <v>12</v>
      </c>
      <c r="D17">
        <v>155000</v>
      </c>
      <c r="F17">
        <f>IF(AND(社会保険料計算!$D$8&gt;=B17,社会保険料計算!$D$8&lt;標準報酬月額算出!D17),標準報酬月額算出!A17,0)</f>
        <v>0</v>
      </c>
      <c r="G17">
        <f>IF(AND(社会保険料計算!$D$8&gt;=B17,社会保険料計算!$D$8&lt;標準報酬月額算出!D17),標準報酬月額算出!A17,0)</f>
        <v>0</v>
      </c>
    </row>
    <row r="18" spans="1:7" x14ac:dyDescent="0.15">
      <c r="A18">
        <v>160000</v>
      </c>
      <c r="B18">
        <v>155000</v>
      </c>
      <c r="C18" s="1" t="s">
        <v>12</v>
      </c>
      <c r="D18">
        <v>165000</v>
      </c>
      <c r="F18">
        <f>IF(AND(社会保険料計算!$D$8&gt;=B18,社会保険料計算!$D$8&lt;標準報酬月額算出!D18),標準報酬月額算出!A18,0)</f>
        <v>0</v>
      </c>
      <c r="G18">
        <f>IF(AND(社会保険料計算!$D$8&gt;=B18,社会保険料計算!$D$8&lt;標準報酬月額算出!D18),標準報酬月額算出!A18,0)</f>
        <v>0</v>
      </c>
    </row>
    <row r="19" spans="1:7" x14ac:dyDescent="0.15">
      <c r="A19">
        <v>170000</v>
      </c>
      <c r="B19">
        <v>165000</v>
      </c>
      <c r="C19" s="1" t="s">
        <v>12</v>
      </c>
      <c r="D19">
        <v>175000</v>
      </c>
      <c r="F19">
        <f>IF(AND(社会保険料計算!$D$8&gt;=B19,社会保険料計算!$D$8&lt;標準報酬月額算出!D19),標準報酬月額算出!A19,0)</f>
        <v>0</v>
      </c>
      <c r="G19">
        <f>IF(AND(社会保険料計算!$D$8&gt;=B19,社会保険料計算!$D$8&lt;標準報酬月額算出!D19),標準報酬月額算出!A19,0)</f>
        <v>0</v>
      </c>
    </row>
    <row r="20" spans="1:7" x14ac:dyDescent="0.15">
      <c r="A20">
        <v>180000</v>
      </c>
      <c r="B20">
        <v>175000</v>
      </c>
      <c r="C20" s="1" t="s">
        <v>12</v>
      </c>
      <c r="D20">
        <v>185000</v>
      </c>
      <c r="F20">
        <f>IF(AND(社会保険料計算!$D$8&gt;=B20,社会保険料計算!$D$8&lt;標準報酬月額算出!D20),標準報酬月額算出!A20,0)</f>
        <v>0</v>
      </c>
      <c r="G20">
        <f>IF(AND(社会保険料計算!$D$8&gt;=B20,社会保険料計算!$D$8&lt;標準報酬月額算出!D20),標準報酬月額算出!A20,0)</f>
        <v>0</v>
      </c>
    </row>
    <row r="21" spans="1:7" x14ac:dyDescent="0.15">
      <c r="A21">
        <v>190000</v>
      </c>
      <c r="B21">
        <v>185000</v>
      </c>
      <c r="C21" s="1" t="s">
        <v>12</v>
      </c>
      <c r="D21">
        <v>195000</v>
      </c>
      <c r="F21">
        <f>IF(AND(社会保険料計算!$D$8&gt;=B21,社会保険料計算!$D$8&lt;標準報酬月額算出!D21),標準報酬月額算出!A21,0)</f>
        <v>0</v>
      </c>
      <c r="G21">
        <f>IF(AND(社会保険料計算!$D$8&gt;=B21,社会保険料計算!$D$8&lt;標準報酬月額算出!D21),標準報酬月額算出!A21,0)</f>
        <v>0</v>
      </c>
    </row>
    <row r="22" spans="1:7" x14ac:dyDescent="0.15">
      <c r="A22">
        <v>200000</v>
      </c>
      <c r="B22">
        <v>195000</v>
      </c>
      <c r="C22" s="1" t="s">
        <v>12</v>
      </c>
      <c r="D22">
        <v>210000</v>
      </c>
      <c r="F22">
        <f>IF(AND(社会保険料計算!$D$8&gt;=B22,社会保険料計算!$D$8&lt;標準報酬月額算出!D22),標準報酬月額算出!A22,0)</f>
        <v>0</v>
      </c>
      <c r="G22">
        <f>IF(AND(社会保険料計算!$D$8&gt;=B22,社会保険料計算!$D$8&lt;標準報酬月額算出!D22),標準報酬月額算出!A22,0)</f>
        <v>0</v>
      </c>
    </row>
    <row r="23" spans="1:7" x14ac:dyDescent="0.15">
      <c r="A23">
        <v>220000</v>
      </c>
      <c r="B23">
        <v>210000</v>
      </c>
      <c r="C23" s="1" t="s">
        <v>12</v>
      </c>
      <c r="D23">
        <v>230000</v>
      </c>
      <c r="F23">
        <f>IF(AND(社会保険料計算!$D$8&gt;=B23,社会保険料計算!$D$8&lt;標準報酬月額算出!D23),標準報酬月額算出!A23,0)</f>
        <v>0</v>
      </c>
      <c r="G23">
        <f>IF(AND(社会保険料計算!$D$8&gt;=B23,社会保険料計算!$D$8&lt;標準報酬月額算出!D23),標準報酬月額算出!A23,0)</f>
        <v>0</v>
      </c>
    </row>
    <row r="24" spans="1:7" x14ac:dyDescent="0.15">
      <c r="A24">
        <v>240000</v>
      </c>
      <c r="B24">
        <v>230000</v>
      </c>
      <c r="C24" s="1" t="s">
        <v>12</v>
      </c>
      <c r="D24">
        <v>250000</v>
      </c>
      <c r="F24">
        <f>IF(AND(社会保険料計算!$D$8&gt;=B24,社会保険料計算!$D$8&lt;標準報酬月額算出!D24),標準報酬月額算出!A24,0)</f>
        <v>0</v>
      </c>
      <c r="G24">
        <f>IF(AND(社会保険料計算!$D$8&gt;=B24,社会保険料計算!$D$8&lt;標準報酬月額算出!D24),標準報酬月額算出!A24,0)</f>
        <v>0</v>
      </c>
    </row>
    <row r="25" spans="1:7" x14ac:dyDescent="0.15">
      <c r="A25">
        <v>260000</v>
      </c>
      <c r="B25">
        <v>250000</v>
      </c>
      <c r="C25" s="1" t="s">
        <v>12</v>
      </c>
      <c r="D25">
        <v>270000</v>
      </c>
      <c r="F25">
        <f>IF(AND(社会保険料計算!$D$8&gt;=B25,社会保険料計算!$D$8&lt;標準報酬月額算出!D25),標準報酬月額算出!A25,0)</f>
        <v>0</v>
      </c>
      <c r="G25">
        <f>IF(AND(社会保険料計算!$D$8&gt;=B25,社会保険料計算!$D$8&lt;標準報酬月額算出!D25),標準報酬月額算出!A25,0)</f>
        <v>0</v>
      </c>
    </row>
    <row r="26" spans="1:7" x14ac:dyDescent="0.15">
      <c r="A26">
        <v>280000</v>
      </c>
      <c r="B26">
        <v>270000</v>
      </c>
      <c r="C26" s="1" t="s">
        <v>12</v>
      </c>
      <c r="D26">
        <v>290000</v>
      </c>
      <c r="F26">
        <f>IF(AND(社会保険料計算!$D$8&gt;=B26,社会保険料計算!$D$8&lt;標準報酬月額算出!D26),標準報酬月額算出!A26,0)</f>
        <v>0</v>
      </c>
      <c r="G26">
        <f>IF(AND(社会保険料計算!$D$8&gt;=B26,社会保険料計算!$D$8&lt;標準報酬月額算出!D26),標準報酬月額算出!A26,0)</f>
        <v>0</v>
      </c>
    </row>
    <row r="27" spans="1:7" x14ac:dyDescent="0.15">
      <c r="A27">
        <v>300000</v>
      </c>
      <c r="B27">
        <v>290000</v>
      </c>
      <c r="C27" s="1" t="s">
        <v>12</v>
      </c>
      <c r="D27">
        <v>310000</v>
      </c>
      <c r="F27">
        <f>IF(AND(社会保険料計算!$D$8&gt;=B27,社会保険料計算!$D$8&lt;標準報酬月額算出!D27),標準報酬月額算出!A27,0)</f>
        <v>300000</v>
      </c>
      <c r="G27">
        <f>IF(AND(社会保険料計算!$D$8&gt;=B27,社会保険料計算!$D$8&lt;標準報酬月額算出!D27),標準報酬月額算出!A27,0)</f>
        <v>300000</v>
      </c>
    </row>
    <row r="28" spans="1:7" x14ac:dyDescent="0.15">
      <c r="A28">
        <v>320000</v>
      </c>
      <c r="B28">
        <v>310000</v>
      </c>
      <c r="C28" s="1" t="s">
        <v>12</v>
      </c>
      <c r="D28">
        <v>330000</v>
      </c>
      <c r="F28">
        <f>IF(AND(社会保険料計算!$D$8&gt;=B28,社会保険料計算!$D$8&lt;標準報酬月額算出!D28),標準報酬月額算出!A28,0)</f>
        <v>0</v>
      </c>
      <c r="G28">
        <f>IF(AND(社会保険料計算!$D$8&gt;=B28,社会保険料計算!$D$8&lt;標準報酬月額算出!D28),標準報酬月額算出!A28,0)</f>
        <v>0</v>
      </c>
    </row>
    <row r="29" spans="1:7" x14ac:dyDescent="0.15">
      <c r="A29">
        <v>340000</v>
      </c>
      <c r="B29">
        <v>330000</v>
      </c>
      <c r="C29" s="1" t="s">
        <v>12</v>
      </c>
      <c r="D29">
        <v>350000</v>
      </c>
      <c r="F29">
        <f>IF(AND(社会保険料計算!$D$8&gt;=B29,社会保険料計算!$D$8&lt;標準報酬月額算出!D29),標準報酬月額算出!A29,0)</f>
        <v>0</v>
      </c>
      <c r="G29">
        <f>IF(AND(社会保険料計算!$D$8&gt;=B29,社会保険料計算!$D$8&lt;標準報酬月額算出!D29),標準報酬月額算出!A29,0)</f>
        <v>0</v>
      </c>
    </row>
    <row r="30" spans="1:7" x14ac:dyDescent="0.15">
      <c r="A30">
        <v>360000</v>
      </c>
      <c r="B30">
        <v>350000</v>
      </c>
      <c r="C30" s="1" t="s">
        <v>12</v>
      </c>
      <c r="D30">
        <v>370000</v>
      </c>
      <c r="F30">
        <f>IF(AND(社会保険料計算!$D$8&gt;=B30,社会保険料計算!$D$8&lt;標準報酬月額算出!D30),標準報酬月額算出!A30,0)</f>
        <v>0</v>
      </c>
      <c r="G30">
        <f>IF(AND(社会保険料計算!$D$8&gt;=B30,社会保険料計算!$D$8&lt;標準報酬月額算出!D30),標準報酬月額算出!A30,0)</f>
        <v>0</v>
      </c>
    </row>
    <row r="31" spans="1:7" x14ac:dyDescent="0.15">
      <c r="A31">
        <v>380000</v>
      </c>
      <c r="B31">
        <v>370000</v>
      </c>
      <c r="C31" s="1" t="s">
        <v>12</v>
      </c>
      <c r="D31">
        <v>395000</v>
      </c>
      <c r="F31">
        <f>IF(AND(社会保険料計算!$D$8&gt;=B31,社会保険料計算!$D$8&lt;標準報酬月額算出!D31),標準報酬月額算出!A31,0)</f>
        <v>0</v>
      </c>
      <c r="G31">
        <f>IF(AND(社会保険料計算!$D$8&gt;=B31,社会保険料計算!$D$8&lt;標準報酬月額算出!D31),標準報酬月額算出!A31,0)</f>
        <v>0</v>
      </c>
    </row>
    <row r="32" spans="1:7" x14ac:dyDescent="0.15">
      <c r="A32">
        <v>410000</v>
      </c>
      <c r="B32">
        <v>395000</v>
      </c>
      <c r="C32" s="1" t="s">
        <v>12</v>
      </c>
      <c r="D32">
        <v>425000</v>
      </c>
      <c r="F32">
        <f>IF(AND(社会保険料計算!$D$8&gt;=B32,社会保険料計算!$D$8&lt;標準報酬月額算出!D32),標準報酬月額算出!A32,0)</f>
        <v>0</v>
      </c>
      <c r="G32">
        <f>IF(AND(社会保険料計算!$D$8&gt;=B32,社会保険料計算!$D$8&lt;標準報酬月額算出!D32),標準報酬月額算出!A32,0)</f>
        <v>0</v>
      </c>
    </row>
    <row r="33" spans="1:7" x14ac:dyDescent="0.15">
      <c r="A33">
        <v>440000</v>
      </c>
      <c r="B33">
        <v>425000</v>
      </c>
      <c r="C33" s="1" t="s">
        <v>12</v>
      </c>
      <c r="D33">
        <v>455000</v>
      </c>
      <c r="F33">
        <f>IF(AND(社会保険料計算!$D$8&gt;=B33,社会保険料計算!$D$8&lt;標準報酬月額算出!D33),標準報酬月額算出!A33,0)</f>
        <v>0</v>
      </c>
      <c r="G33">
        <f>IF(AND(社会保険料計算!$D$8&gt;=B33,社会保険料計算!$D$8&lt;標準報酬月額算出!D33),標準報酬月額算出!A33,0)</f>
        <v>0</v>
      </c>
    </row>
    <row r="34" spans="1:7" x14ac:dyDescent="0.15">
      <c r="A34">
        <v>470000</v>
      </c>
      <c r="B34">
        <v>455000</v>
      </c>
      <c r="C34" s="1" t="s">
        <v>12</v>
      </c>
      <c r="D34">
        <v>485000</v>
      </c>
      <c r="F34">
        <f>IF(AND(社会保険料計算!$D$8&gt;=B34,社会保険料計算!$D$8&lt;標準報酬月額算出!D34),標準報酬月額算出!A34,0)</f>
        <v>0</v>
      </c>
      <c r="G34">
        <f>IF(AND(社会保険料計算!$D$8&gt;=B34,社会保険料計算!$D$8&lt;標準報酬月額算出!D34),標準報酬月額算出!A34,0)</f>
        <v>0</v>
      </c>
    </row>
    <row r="35" spans="1:7" x14ac:dyDescent="0.15">
      <c r="A35">
        <v>500000</v>
      </c>
      <c r="B35">
        <v>485000</v>
      </c>
      <c r="C35" s="1" t="s">
        <v>12</v>
      </c>
      <c r="D35">
        <v>515000</v>
      </c>
      <c r="F35">
        <f>IF(AND(社会保険料計算!$D$8&gt;=B35,社会保険料計算!$D$8&lt;標準報酬月額算出!D35),標準報酬月額算出!A35,0)</f>
        <v>0</v>
      </c>
      <c r="G35">
        <f>IF(AND(社会保険料計算!$D$8&gt;=B35,社会保険料計算!$D$8&lt;標準報酬月額算出!D35),標準報酬月額算出!A35,0)</f>
        <v>0</v>
      </c>
    </row>
    <row r="36" spans="1:7" x14ac:dyDescent="0.15">
      <c r="A36">
        <v>530000</v>
      </c>
      <c r="B36">
        <v>515000</v>
      </c>
      <c r="C36" s="1" t="s">
        <v>12</v>
      </c>
      <c r="D36">
        <v>545000</v>
      </c>
      <c r="F36">
        <f>IF(AND(社会保険料計算!$D$8&gt;=B36,社会保険料計算!$D$8&lt;標準報酬月額算出!D36),標準報酬月額算出!A36,0)</f>
        <v>0</v>
      </c>
      <c r="G36">
        <f>IF(AND(社会保険料計算!$D$8&gt;=B36,社会保険料計算!$D$8&lt;標準報酬月額算出!D36),標準報酬月額算出!A36,0)</f>
        <v>0</v>
      </c>
    </row>
    <row r="37" spans="1:7" x14ac:dyDescent="0.15">
      <c r="A37">
        <v>560000</v>
      </c>
      <c r="B37">
        <v>545000</v>
      </c>
      <c r="C37" s="1" t="s">
        <v>12</v>
      </c>
      <c r="D37">
        <v>575000</v>
      </c>
      <c r="F37">
        <f>IF(AND(社会保険料計算!$D$8&gt;=B37,社会保険料計算!$D$8&lt;標準報酬月額算出!D37),標準報酬月額算出!A37,0)</f>
        <v>0</v>
      </c>
      <c r="G37">
        <f>IF(AND(社会保険料計算!$D$8&gt;=B37,社会保険料計算!$D$8&lt;標準報酬月額算出!D37),標準報酬月額算出!A37,0)</f>
        <v>0</v>
      </c>
    </row>
    <row r="38" spans="1:7" x14ac:dyDescent="0.15">
      <c r="A38">
        <v>590000</v>
      </c>
      <c r="B38">
        <v>575000</v>
      </c>
      <c r="C38" s="1" t="s">
        <v>12</v>
      </c>
      <c r="D38">
        <v>605000</v>
      </c>
      <c r="F38">
        <f>IF(AND(社会保険料計算!$D$8&gt;=B38,社会保険料計算!$D$8&lt;標準報酬月額算出!D38),標準報酬月額算出!A38,0)</f>
        <v>0</v>
      </c>
      <c r="G38">
        <f>IF(AND(社会保険料計算!$D$8&gt;=B38,社会保険料計算!$D$8&lt;標準報酬月額算出!D38),標準報酬月額算出!A38,0)</f>
        <v>0</v>
      </c>
    </row>
    <row r="39" spans="1:7" x14ac:dyDescent="0.15">
      <c r="A39">
        <v>620000</v>
      </c>
      <c r="B39">
        <v>605000</v>
      </c>
      <c r="C39" s="1" t="s">
        <v>12</v>
      </c>
      <c r="D39">
        <v>635000</v>
      </c>
      <c r="F39">
        <f>IF(AND(社会保険料計算!$D$8&gt;=B39,社会保険料計算!$D$8&lt;標準報酬月額算出!D39),標準報酬月額算出!A39,0)</f>
        <v>0</v>
      </c>
      <c r="G39">
        <f>IF(AND(社会保険料計算!$D$8&gt;=B39,社会保険料計算!$D$8&lt;標準報酬月額算出!D39),標準報酬月額算出!A39,0)</f>
        <v>0</v>
      </c>
    </row>
    <row r="40" spans="1:7" x14ac:dyDescent="0.15">
      <c r="A40" s="4">
        <v>650000</v>
      </c>
      <c r="B40" s="4">
        <v>635000</v>
      </c>
      <c r="C40" s="27" t="s">
        <v>12</v>
      </c>
      <c r="D40" s="4">
        <v>665000</v>
      </c>
      <c r="E40" s="4"/>
      <c r="F40" s="4">
        <f>IF(AND(社会保険料計算!$D$8&gt;=B40,社会保険料計算!$D$8&lt;標準報酬月額算出!D40),標準報酬月額算出!A40,0)</f>
        <v>0</v>
      </c>
      <c r="G40" s="4">
        <f>IF(AND(社会保険料計算!$D$8&gt;=B40),標準報酬月額算出!A40,0)</f>
        <v>0</v>
      </c>
    </row>
    <row r="41" spans="1:7" x14ac:dyDescent="0.15">
      <c r="A41">
        <v>680000</v>
      </c>
      <c r="B41">
        <v>665000</v>
      </c>
      <c r="C41" s="1" t="s">
        <v>12</v>
      </c>
      <c r="D41">
        <v>695000</v>
      </c>
      <c r="F41">
        <f>IF(AND(社会保険料計算!$D$8&gt;=B41,社会保険料計算!$D$8&lt;標準報酬月額算出!D41),標準報酬月額算出!A41,0)</f>
        <v>0</v>
      </c>
    </row>
    <row r="42" spans="1:7" x14ac:dyDescent="0.15">
      <c r="A42">
        <v>710000</v>
      </c>
      <c r="B42">
        <v>695000</v>
      </c>
      <c r="C42" s="1" t="s">
        <v>12</v>
      </c>
      <c r="D42">
        <v>730000</v>
      </c>
      <c r="F42">
        <f>IF(AND(社会保険料計算!$D$8&gt;=B42,社会保険料計算!$D$8&lt;標準報酬月額算出!D42),標準報酬月額算出!A42,0)</f>
        <v>0</v>
      </c>
    </row>
    <row r="43" spans="1:7" x14ac:dyDescent="0.15">
      <c r="A43">
        <v>750000</v>
      </c>
      <c r="B43">
        <v>730000</v>
      </c>
      <c r="C43" s="1" t="s">
        <v>12</v>
      </c>
      <c r="D43">
        <v>770000</v>
      </c>
      <c r="F43">
        <f>IF(AND(社会保険料計算!$D$8&gt;=B43,社会保険料計算!$D$8&lt;標準報酬月額算出!D43),標準報酬月額算出!A43,0)</f>
        <v>0</v>
      </c>
    </row>
    <row r="44" spans="1:7" x14ac:dyDescent="0.15">
      <c r="A44">
        <v>790000</v>
      </c>
      <c r="B44">
        <v>770000</v>
      </c>
      <c r="C44" s="1" t="s">
        <v>12</v>
      </c>
      <c r="D44">
        <v>810000</v>
      </c>
      <c r="F44">
        <f>IF(AND(社会保険料計算!$D$8&gt;=B44,社会保険料計算!$D$8&lt;標準報酬月額算出!D44),標準報酬月額算出!A44,0)</f>
        <v>0</v>
      </c>
    </row>
    <row r="45" spans="1:7" x14ac:dyDescent="0.15">
      <c r="A45">
        <v>830000</v>
      </c>
      <c r="B45">
        <v>810000</v>
      </c>
      <c r="C45" s="1" t="s">
        <v>12</v>
      </c>
      <c r="D45">
        <v>855000</v>
      </c>
      <c r="F45">
        <f>IF(AND(社会保険料計算!$D$8&gt;=B45,社会保険料計算!$D$8&lt;標準報酬月額算出!D45),標準報酬月額算出!A45,0)</f>
        <v>0</v>
      </c>
    </row>
    <row r="46" spans="1:7" x14ac:dyDescent="0.15">
      <c r="A46">
        <v>880000</v>
      </c>
      <c r="B46">
        <v>855000</v>
      </c>
      <c r="C46" s="1" t="s">
        <v>12</v>
      </c>
      <c r="D46">
        <v>905000</v>
      </c>
      <c r="F46">
        <f>IF(AND(社会保険料計算!$D$8&gt;=B46,社会保険料計算!$D$8&lt;標準報酬月額算出!D46),標準報酬月額算出!A46,0)</f>
        <v>0</v>
      </c>
    </row>
    <row r="47" spans="1:7" x14ac:dyDescent="0.15">
      <c r="A47">
        <v>930000</v>
      </c>
      <c r="B47">
        <v>905000</v>
      </c>
      <c r="C47" s="1" t="s">
        <v>12</v>
      </c>
      <c r="D47">
        <v>955000</v>
      </c>
      <c r="F47">
        <f>IF(AND(社会保険料計算!$D$8&gt;=B47,社会保険料計算!$D$8&lt;標準報酬月額算出!D47),標準報酬月額算出!A47,0)</f>
        <v>0</v>
      </c>
    </row>
    <row r="48" spans="1:7" x14ac:dyDescent="0.15">
      <c r="A48">
        <v>980000</v>
      </c>
      <c r="B48">
        <v>955000</v>
      </c>
      <c r="C48" s="1" t="s">
        <v>12</v>
      </c>
      <c r="D48">
        <v>1005000</v>
      </c>
      <c r="F48">
        <f>IF(AND(社会保険料計算!$D$8&gt;=B48,社会保険料計算!$D$8&lt;標準報酬月額算出!D48),標準報酬月額算出!A48,0)</f>
        <v>0</v>
      </c>
    </row>
    <row r="49" spans="1:7" x14ac:dyDescent="0.15">
      <c r="A49">
        <v>1030000</v>
      </c>
      <c r="B49">
        <v>1005000</v>
      </c>
      <c r="C49" s="1" t="s">
        <v>12</v>
      </c>
      <c r="D49">
        <v>1055000</v>
      </c>
      <c r="F49">
        <f>IF(AND(社会保険料計算!$D$8&gt;=B49,社会保険料計算!$D$8&lt;標準報酬月額算出!D49),標準報酬月額算出!A49,0)</f>
        <v>0</v>
      </c>
    </row>
    <row r="50" spans="1:7" x14ac:dyDescent="0.15">
      <c r="A50">
        <v>1090000</v>
      </c>
      <c r="B50">
        <v>1055000</v>
      </c>
      <c r="C50" s="1" t="s">
        <v>12</v>
      </c>
      <c r="D50">
        <v>1115000</v>
      </c>
      <c r="F50">
        <f>IF(AND(社会保険料計算!$D$8&gt;=B50,社会保険料計算!$D$8&lt;標準報酬月額算出!D50),標準報酬月額算出!A50,0)</f>
        <v>0</v>
      </c>
    </row>
    <row r="51" spans="1:7" x14ac:dyDescent="0.15">
      <c r="A51">
        <v>1150000</v>
      </c>
      <c r="B51">
        <v>1115000</v>
      </c>
      <c r="C51" s="1" t="s">
        <v>12</v>
      </c>
      <c r="D51">
        <v>1175000</v>
      </c>
      <c r="F51">
        <f>IF(AND(社会保険料計算!$D$8&gt;=B51,社会保険料計算!$D$8&lt;標準報酬月額算出!D51),標準報酬月額算出!A51,0)</f>
        <v>0</v>
      </c>
    </row>
    <row r="52" spans="1:7" x14ac:dyDescent="0.15">
      <c r="A52">
        <v>1210000</v>
      </c>
      <c r="B52">
        <v>1175000</v>
      </c>
      <c r="C52" s="1" t="s">
        <v>12</v>
      </c>
      <c r="D52">
        <v>1235000</v>
      </c>
      <c r="F52">
        <f>IF(AND(社会保険料計算!$D$8&gt;=B52,社会保険料計算!$D$8&lt;標準報酬月額算出!D52),標準報酬月額算出!A52,0)</f>
        <v>0</v>
      </c>
    </row>
    <row r="53" spans="1:7" x14ac:dyDescent="0.15">
      <c r="A53">
        <v>1270000</v>
      </c>
      <c r="B53">
        <v>1235000</v>
      </c>
      <c r="C53" s="1" t="s">
        <v>12</v>
      </c>
      <c r="D53">
        <v>1295000</v>
      </c>
      <c r="F53">
        <f>IF(AND(社会保険料計算!$D$8&gt;=B53,社会保険料計算!$D$8&lt;標準報酬月額算出!D53),標準報酬月額算出!A53,0)</f>
        <v>0</v>
      </c>
    </row>
    <row r="54" spans="1:7" x14ac:dyDescent="0.15">
      <c r="A54">
        <v>1330000</v>
      </c>
      <c r="B54">
        <v>1295000</v>
      </c>
      <c r="C54" s="1" t="s">
        <v>12</v>
      </c>
      <c r="D54">
        <v>1355000</v>
      </c>
      <c r="F54">
        <f>IF(AND(社会保険料計算!$D$8&gt;=B54,社会保険料計算!$D$8&lt;標準報酬月額算出!D54),標準報酬月額算出!A54,0)</f>
        <v>0</v>
      </c>
    </row>
    <row r="55" spans="1:7" x14ac:dyDescent="0.15">
      <c r="A55">
        <v>1390000</v>
      </c>
      <c r="B55">
        <v>1355000</v>
      </c>
      <c r="C55" s="1" t="s">
        <v>12</v>
      </c>
      <c r="F55">
        <f>IF(AND(社会保険料計算!$D$8&gt;=B55),標準報酬月額算出!A55,0)</f>
        <v>0</v>
      </c>
    </row>
    <row r="59" spans="1:7" x14ac:dyDescent="0.15">
      <c r="B59" s="29" t="s">
        <v>68</v>
      </c>
      <c r="C59" s="29"/>
      <c r="D59" s="29"/>
      <c r="E59" s="29"/>
      <c r="F59" s="9">
        <f>SUM(F6:F58)</f>
        <v>300000</v>
      </c>
      <c r="G59" s="11" t="s">
        <v>4</v>
      </c>
    </row>
    <row r="60" spans="1:7" x14ac:dyDescent="0.15">
      <c r="B60" s="29" t="s">
        <v>69</v>
      </c>
      <c r="C60" s="29"/>
      <c r="D60" s="29"/>
      <c r="E60" s="29"/>
      <c r="F60" s="9">
        <f>SUM(G6:G55)</f>
        <v>300000</v>
      </c>
      <c r="G60" s="11" t="s">
        <v>70</v>
      </c>
    </row>
  </sheetData>
  <mergeCells count="3">
    <mergeCell ref="B4:D4"/>
    <mergeCell ref="B59:E59"/>
    <mergeCell ref="B60:E6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0"/>
  <sheetViews>
    <sheetView workbookViewId="0">
      <selection activeCell="H13" sqref="H13"/>
    </sheetView>
  </sheetViews>
  <sheetFormatPr defaultRowHeight="13.5" x14ac:dyDescent="0.15"/>
  <cols>
    <col min="1" max="1" width="4.375" customWidth="1"/>
    <col min="2" max="2" width="18.875" customWidth="1"/>
    <col min="3" max="3" width="13.5" customWidth="1"/>
    <col min="4" max="4" width="39.75" customWidth="1"/>
  </cols>
  <sheetData>
    <row r="1" spans="1:4" ht="26.25" customHeight="1" x14ac:dyDescent="0.15">
      <c r="A1" s="6" t="s">
        <v>62</v>
      </c>
    </row>
    <row r="3" spans="1:4" ht="21" customHeight="1" x14ac:dyDescent="0.15">
      <c r="A3" t="s">
        <v>78</v>
      </c>
    </row>
    <row r="4" spans="1:4" ht="5.25" customHeight="1" x14ac:dyDescent="0.15"/>
    <row r="5" spans="1:4" ht="19.5" customHeight="1" x14ac:dyDescent="0.15">
      <c r="B5" s="5" t="s">
        <v>0</v>
      </c>
      <c r="C5" s="21">
        <f>D60/100</f>
        <v>9.8100000000000007E-2</v>
      </c>
      <c r="D5" s="5" t="s">
        <v>7</v>
      </c>
    </row>
    <row r="6" spans="1:4" ht="19.5" customHeight="1" x14ac:dyDescent="0.15">
      <c r="B6" s="5" t="s">
        <v>1</v>
      </c>
      <c r="C6" s="21">
        <v>1.6400000000000001E-2</v>
      </c>
      <c r="D6" s="5" t="s">
        <v>7</v>
      </c>
    </row>
    <row r="7" spans="1:4" ht="19.5" customHeight="1" x14ac:dyDescent="0.15">
      <c r="B7" s="5" t="s">
        <v>6</v>
      </c>
      <c r="C7" s="21">
        <v>0.183</v>
      </c>
      <c r="D7" s="5" t="s">
        <v>7</v>
      </c>
    </row>
    <row r="8" spans="1:4" ht="19.5" customHeight="1" x14ac:dyDescent="0.15">
      <c r="B8" s="5" t="s">
        <v>14</v>
      </c>
      <c r="C8" s="21">
        <v>5.0000000000000001E-3</v>
      </c>
      <c r="D8" s="5" t="s">
        <v>79</v>
      </c>
    </row>
    <row r="11" spans="1:4" x14ac:dyDescent="0.15">
      <c r="B11" s="1" t="s">
        <v>63</v>
      </c>
      <c r="C11" s="1" t="s">
        <v>64</v>
      </c>
    </row>
    <row r="12" spans="1:4" x14ac:dyDescent="0.15">
      <c r="B12" t="s">
        <v>15</v>
      </c>
      <c r="C12" s="23">
        <v>10.39</v>
      </c>
      <c r="D12" s="22">
        <f>IF(社会保険料計算!$D$7=B12,C12,0)</f>
        <v>0</v>
      </c>
    </row>
    <row r="13" spans="1:4" x14ac:dyDescent="0.15">
      <c r="B13" t="s">
        <v>16</v>
      </c>
      <c r="C13" s="23">
        <v>10.029999999999999</v>
      </c>
      <c r="D13" s="22">
        <f>IF(社会保険料計算!$D$7=B13,C13,0)</f>
        <v>0</v>
      </c>
    </row>
    <row r="14" spans="1:4" x14ac:dyDescent="0.15">
      <c r="B14" t="s">
        <v>17</v>
      </c>
      <c r="C14" s="23">
        <v>9.91</v>
      </c>
      <c r="D14" s="22">
        <f>IF(社会保険料計算!$D$7=B14,C14,0)</f>
        <v>0</v>
      </c>
    </row>
    <row r="15" spans="1:4" x14ac:dyDescent="0.15">
      <c r="B15" t="s">
        <v>18</v>
      </c>
      <c r="C15" s="23">
        <v>10.18</v>
      </c>
      <c r="D15" s="22">
        <f>IF(社会保険料計算!$D$7=B15,C15,0)</f>
        <v>0</v>
      </c>
    </row>
    <row r="16" spans="1:4" x14ac:dyDescent="0.15">
      <c r="B16" t="s">
        <v>19</v>
      </c>
      <c r="C16" s="23">
        <v>10.27</v>
      </c>
      <c r="D16" s="22">
        <f>IF(社会保険料計算!$D$7=B16,C16,0)</f>
        <v>0</v>
      </c>
    </row>
    <row r="17" spans="2:4" x14ac:dyDescent="0.15">
      <c r="B17" t="s">
        <v>20</v>
      </c>
      <c r="C17" s="23">
        <v>9.99</v>
      </c>
      <c r="D17" s="22">
        <f>IF(社会保険料計算!$D$7=B17,C17,0)</f>
        <v>0</v>
      </c>
    </row>
    <row r="18" spans="2:4" x14ac:dyDescent="0.15">
      <c r="B18" t="s">
        <v>21</v>
      </c>
      <c r="C18" s="23">
        <v>9.65</v>
      </c>
      <c r="D18" s="22">
        <f>IF(社会保険料計算!$D$7=B18,C18,0)</f>
        <v>0</v>
      </c>
    </row>
    <row r="19" spans="2:4" x14ac:dyDescent="0.15">
      <c r="B19" t="s">
        <v>22</v>
      </c>
      <c r="C19" s="23">
        <v>9.77</v>
      </c>
      <c r="D19" s="22">
        <f>IF(社会保険料計算!$D$7=B19,C19,0)</f>
        <v>0</v>
      </c>
    </row>
    <row r="20" spans="2:4" x14ac:dyDescent="0.15">
      <c r="B20" t="s">
        <v>23</v>
      </c>
      <c r="C20" s="23">
        <v>9.9</v>
      </c>
      <c r="D20" s="22">
        <f>IF(社会保険料計算!$D$7=B20,C20,0)</f>
        <v>0</v>
      </c>
    </row>
    <row r="21" spans="2:4" x14ac:dyDescent="0.15">
      <c r="B21" t="s">
        <v>24</v>
      </c>
      <c r="C21" s="23">
        <v>9.73</v>
      </c>
      <c r="D21" s="22">
        <f>IF(社会保険料計算!$D$7=B21,C21,0)</f>
        <v>0</v>
      </c>
    </row>
    <row r="22" spans="2:4" x14ac:dyDescent="0.15">
      <c r="B22" t="s">
        <v>25</v>
      </c>
      <c r="C22" s="23">
        <v>9.7100000000000009</v>
      </c>
      <c r="D22" s="22">
        <f>IF(社会保険料計算!$D$7=B22,C22,0)</f>
        <v>0</v>
      </c>
    </row>
    <row r="23" spans="2:4" x14ac:dyDescent="0.15">
      <c r="B23" t="s">
        <v>26</v>
      </c>
      <c r="C23" s="23">
        <v>9.76</v>
      </c>
      <c r="D23" s="22">
        <f>IF(社会保険料計算!$D$7=B23,C23,0)</f>
        <v>0</v>
      </c>
    </row>
    <row r="24" spans="2:4" x14ac:dyDescent="0.15">
      <c r="B24" t="s">
        <v>27</v>
      </c>
      <c r="C24" s="23">
        <v>9.81</v>
      </c>
      <c r="D24" s="22">
        <f>IF(社会保険料計算!$D$7=B24,C24,0)</f>
        <v>9.81</v>
      </c>
    </row>
    <row r="25" spans="2:4" x14ac:dyDescent="0.15">
      <c r="B25" t="s">
        <v>28</v>
      </c>
      <c r="C25" s="23">
        <v>9.85</v>
      </c>
      <c r="D25" s="22">
        <f>IF(社会保険料計算!$D$7=B25,C25,0)</f>
        <v>0</v>
      </c>
    </row>
    <row r="26" spans="2:4" x14ac:dyDescent="0.15">
      <c r="B26" t="s">
        <v>29</v>
      </c>
      <c r="C26" s="23">
        <v>9.51</v>
      </c>
      <c r="D26" s="22">
        <f>IF(社会保険料計算!$D$7=B26,C26,0)</f>
        <v>0</v>
      </c>
    </row>
    <row r="27" spans="2:4" x14ac:dyDescent="0.15">
      <c r="B27" t="s">
        <v>30</v>
      </c>
      <c r="C27" s="23">
        <v>9.61</v>
      </c>
      <c r="D27" s="22">
        <f>IF(社会保険料計算!$D$7=B27,C27,0)</f>
        <v>0</v>
      </c>
    </row>
    <row r="28" spans="2:4" x14ac:dyDescent="0.15">
      <c r="B28" t="s">
        <v>31</v>
      </c>
      <c r="C28" s="23">
        <v>9.89</v>
      </c>
      <c r="D28" s="22">
        <f>IF(社会保険料計算!$D$7=B28,C28,0)</f>
        <v>0</v>
      </c>
    </row>
    <row r="29" spans="2:4" x14ac:dyDescent="0.15">
      <c r="B29" t="s">
        <v>32</v>
      </c>
      <c r="C29" s="23">
        <v>9.9600000000000009</v>
      </c>
      <c r="D29" s="22">
        <f>IF(社会保険料計算!$D$7=B29,C29,0)</f>
        <v>0</v>
      </c>
    </row>
    <row r="30" spans="2:4" x14ac:dyDescent="0.15">
      <c r="B30" t="s">
        <v>33</v>
      </c>
      <c r="C30" s="23">
        <v>9.66</v>
      </c>
      <c r="D30" s="22">
        <f>IF(社会保険料計算!$D$7=B30,C30,0)</f>
        <v>0</v>
      </c>
    </row>
    <row r="31" spans="2:4" x14ac:dyDescent="0.15">
      <c r="B31" t="s">
        <v>34</v>
      </c>
      <c r="C31" s="23">
        <v>9.67</v>
      </c>
      <c r="D31" s="22">
        <f>IF(社会保険料計算!$D$7=B31,C31,0)</f>
        <v>0</v>
      </c>
    </row>
    <row r="32" spans="2:4" x14ac:dyDescent="0.15">
      <c r="B32" t="s">
        <v>35</v>
      </c>
      <c r="C32" s="23">
        <v>9.82</v>
      </c>
      <c r="D32" s="22">
        <f>IF(社会保険料計算!$D$7=B32,C32,0)</f>
        <v>0</v>
      </c>
    </row>
    <row r="33" spans="2:4" x14ac:dyDescent="0.15">
      <c r="B33" t="s">
        <v>36</v>
      </c>
      <c r="C33" s="23">
        <v>9.75</v>
      </c>
      <c r="D33" s="22">
        <f>IF(社会保険料計算!$D$7=B33,C33,0)</f>
        <v>0</v>
      </c>
    </row>
    <row r="34" spans="2:4" x14ac:dyDescent="0.15">
      <c r="B34" t="s">
        <v>37</v>
      </c>
      <c r="C34" s="23">
        <v>9.93</v>
      </c>
      <c r="D34" s="22">
        <f>IF(社会保険料計算!$D$7=B34,C34,0)</f>
        <v>0</v>
      </c>
    </row>
    <row r="35" spans="2:4" x14ac:dyDescent="0.15">
      <c r="B35" t="s">
        <v>38</v>
      </c>
      <c r="C35" s="23">
        <v>9.91</v>
      </c>
      <c r="D35" s="22">
        <f>IF(社会保険料計算!$D$7=B35,C35,0)</f>
        <v>0</v>
      </c>
    </row>
    <row r="36" spans="2:4" x14ac:dyDescent="0.15">
      <c r="B36" t="s">
        <v>39</v>
      </c>
      <c r="C36" s="23">
        <v>9.83</v>
      </c>
      <c r="D36" s="22">
        <f>IF(社会保険料計算!$D$7=B36,C36,0)</f>
        <v>0</v>
      </c>
    </row>
    <row r="37" spans="2:4" x14ac:dyDescent="0.15">
      <c r="B37" t="s">
        <v>40</v>
      </c>
      <c r="C37" s="23">
        <v>9.9499999999999993</v>
      </c>
      <c r="D37" s="22">
        <f>IF(社会保険料計算!$D$7=B37,C37,0)</f>
        <v>0</v>
      </c>
    </row>
    <row r="38" spans="2:4" x14ac:dyDescent="0.15">
      <c r="B38" t="s">
        <v>41</v>
      </c>
      <c r="C38" s="23">
        <v>10.220000000000001</v>
      </c>
      <c r="D38" s="22">
        <f>IF(社会保険料計算!$D$7=B38,C38,0)</f>
        <v>0</v>
      </c>
    </row>
    <row r="39" spans="2:4" x14ac:dyDescent="0.15">
      <c r="B39" t="s">
        <v>42</v>
      </c>
      <c r="C39" s="23">
        <v>10.130000000000001</v>
      </c>
      <c r="D39" s="22">
        <f>IF(社会保険料計算!$D$7=B39,C39,0)</f>
        <v>0</v>
      </c>
    </row>
    <row r="40" spans="2:4" x14ac:dyDescent="0.15">
      <c r="B40" t="s">
        <v>43</v>
      </c>
      <c r="C40" s="23">
        <v>9.9600000000000009</v>
      </c>
      <c r="D40" s="22">
        <f>IF(社会保険料計算!$D$7=B40,C40,0)</f>
        <v>0</v>
      </c>
    </row>
    <row r="41" spans="2:4" x14ac:dyDescent="0.15">
      <c r="B41" t="s">
        <v>44</v>
      </c>
      <c r="C41" s="23">
        <v>10.18</v>
      </c>
      <c r="D41" s="22">
        <f>IF(社会保険料計算!$D$7=B41,C41,0)</f>
        <v>0</v>
      </c>
    </row>
    <row r="42" spans="2:4" x14ac:dyDescent="0.15">
      <c r="B42" t="s">
        <v>45</v>
      </c>
      <c r="C42" s="23">
        <v>9.94</v>
      </c>
      <c r="D42" s="22">
        <f>IF(社会保険料計算!$D$7=B42,C42,0)</f>
        <v>0</v>
      </c>
    </row>
    <row r="43" spans="2:4" x14ac:dyDescent="0.15">
      <c r="B43" t="s">
        <v>46</v>
      </c>
      <c r="C43" s="23">
        <v>10.35</v>
      </c>
      <c r="D43" s="22">
        <f>IF(社会保険料計算!$D$7=B43,C43,0)</f>
        <v>0</v>
      </c>
    </row>
    <row r="44" spans="2:4" x14ac:dyDescent="0.15">
      <c r="B44" t="s">
        <v>47</v>
      </c>
      <c r="C44" s="23">
        <v>10.25</v>
      </c>
      <c r="D44" s="22">
        <f>IF(社会保険料計算!$D$7=B44,C44,0)</f>
        <v>0</v>
      </c>
    </row>
    <row r="45" spans="2:4" x14ac:dyDescent="0.15">
      <c r="B45" t="s">
        <v>48</v>
      </c>
      <c r="C45" s="23">
        <v>10.09</v>
      </c>
      <c r="D45" s="22">
        <f>IF(社会保険料計算!$D$7=B45,C45,0)</f>
        <v>0</v>
      </c>
    </row>
    <row r="46" spans="2:4" x14ac:dyDescent="0.15">
      <c r="B46" t="s">
        <v>49</v>
      </c>
      <c r="C46" s="23">
        <v>10.15</v>
      </c>
      <c r="D46" s="22">
        <f>IF(社会保険料計算!$D$7=B46,C46,0)</f>
        <v>0</v>
      </c>
    </row>
    <row r="47" spans="2:4" x14ac:dyDescent="0.15">
      <c r="B47" t="s">
        <v>50</v>
      </c>
      <c r="C47" s="23">
        <v>10.43</v>
      </c>
      <c r="D47" s="22">
        <f>IF(社会保険料計算!$D$7=B47,C47,0)</f>
        <v>0</v>
      </c>
    </row>
    <row r="48" spans="2:4" x14ac:dyDescent="0.15">
      <c r="B48" t="s">
        <v>51</v>
      </c>
      <c r="C48" s="23">
        <v>10.34</v>
      </c>
      <c r="D48" s="22">
        <f>IF(社会保険料計算!$D$7=B48,C48,0)</f>
        <v>0</v>
      </c>
    </row>
    <row r="49" spans="2:4" x14ac:dyDescent="0.15">
      <c r="B49" t="s">
        <v>52</v>
      </c>
      <c r="C49" s="23">
        <v>10.26</v>
      </c>
      <c r="D49" s="22">
        <f>IF(社会保険料計算!$D$7=B49,C49,0)</f>
        <v>0</v>
      </c>
    </row>
    <row r="50" spans="2:4" x14ac:dyDescent="0.15">
      <c r="B50" t="s">
        <v>53</v>
      </c>
      <c r="C50" s="23">
        <v>10.3</v>
      </c>
      <c r="D50" s="22">
        <f>IF(社会保険料計算!$D$7=B50,C50,0)</f>
        <v>0</v>
      </c>
    </row>
    <row r="51" spans="2:4" x14ac:dyDescent="0.15">
      <c r="B51" t="s">
        <v>54</v>
      </c>
      <c r="C51" s="23">
        <v>10.210000000000001</v>
      </c>
      <c r="D51" s="22">
        <f>IF(社会保険料計算!$D$7=B51,C51,0)</f>
        <v>0</v>
      </c>
    </row>
    <row r="52" spans="2:4" x14ac:dyDescent="0.15">
      <c r="B52" t="s">
        <v>55</v>
      </c>
      <c r="C52" s="23">
        <v>11</v>
      </c>
      <c r="D52" s="22">
        <f>IF(社会保険料計算!$D$7=B52,C52,0)</f>
        <v>0</v>
      </c>
    </row>
    <row r="53" spans="2:4" x14ac:dyDescent="0.15">
      <c r="B53" t="s">
        <v>56</v>
      </c>
      <c r="C53" s="23">
        <v>10.47</v>
      </c>
      <c r="D53" s="22">
        <f>IF(社会保険料計算!$D$7=B53,C53,0)</f>
        <v>0</v>
      </c>
    </row>
    <row r="54" spans="2:4" x14ac:dyDescent="0.15">
      <c r="B54" t="s">
        <v>57</v>
      </c>
      <c r="C54" s="23">
        <v>10.45</v>
      </c>
      <c r="D54" s="22">
        <f>IF(社会保険料計算!$D$7=B54,C54,0)</f>
        <v>0</v>
      </c>
    </row>
    <row r="55" spans="2:4" x14ac:dyDescent="0.15">
      <c r="B55" t="s">
        <v>58</v>
      </c>
      <c r="C55" s="23">
        <v>10.52</v>
      </c>
      <c r="D55" s="22">
        <f>IF(社会保険料計算!$D$7=B55,C55,0)</f>
        <v>0</v>
      </c>
    </row>
    <row r="56" spans="2:4" x14ac:dyDescent="0.15">
      <c r="B56" t="s">
        <v>59</v>
      </c>
      <c r="C56" s="23">
        <v>10.14</v>
      </c>
      <c r="D56" s="22">
        <f>IF(社会保険料計算!$D$7=B56,C56,0)</f>
        <v>0</v>
      </c>
    </row>
    <row r="57" spans="2:4" x14ac:dyDescent="0.15">
      <c r="B57" t="s">
        <v>60</v>
      </c>
      <c r="C57" s="23">
        <v>10.65</v>
      </c>
      <c r="D57" s="22">
        <f>IF(社会保険料計算!$D$7=B57,C57,0)</f>
        <v>0</v>
      </c>
    </row>
    <row r="58" spans="2:4" x14ac:dyDescent="0.15">
      <c r="B58" t="s">
        <v>61</v>
      </c>
      <c r="C58" s="23">
        <v>10.09</v>
      </c>
      <c r="D58" s="22">
        <f>IF(社会保険料計算!$D$7=B58,C58,0)</f>
        <v>0</v>
      </c>
    </row>
    <row r="60" spans="2:4" x14ac:dyDescent="0.15">
      <c r="D60" s="5">
        <f>SUM(D12:D58)</f>
        <v>9.81</v>
      </c>
    </row>
  </sheetData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社会保険料計算</vt:lpstr>
      <vt:lpstr>標準報酬月額算出</vt:lpstr>
      <vt:lpstr>社会保険料率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2021-08-17T01:38:08Z</cp:lastPrinted>
  <dcterms:created xsi:type="dcterms:W3CDTF">2016-11-16T07:33:36Z</dcterms:created>
  <dcterms:modified xsi:type="dcterms:W3CDTF">2022-10-03T06:22:46Z</dcterms:modified>
</cp:coreProperties>
</file>